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H:\Haffner_optimale Bestellmenge\"/>
    </mc:Choice>
  </mc:AlternateContent>
  <xr:revisionPtr revIDLastSave="0" documentId="10_ncr:100000_{274CC10D-7141-4E7F-A564-F097129AB5E6}" xr6:coauthVersionLast="31" xr6:coauthVersionMax="31" xr10:uidLastSave="{00000000-0000-0000-0000-000000000000}"/>
  <bookViews>
    <workbookView xWindow="0" yWindow="0" windowWidth="15375" windowHeight="7425" xr2:uid="{00000000-000D-0000-FFFF-FFFF00000000}"/>
  </bookViews>
  <sheets>
    <sheet name="Tabelle1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1" l="1"/>
  <c r="C12" i="1"/>
  <c r="C13" i="1"/>
  <c r="C14" i="1"/>
  <c r="C15" i="1"/>
  <c r="C16" i="1"/>
  <c r="C10" i="1"/>
  <c r="D12" i="1"/>
  <c r="E12" i="1" s="1"/>
  <c r="F12" i="1" s="1"/>
  <c r="D14" i="1"/>
  <c r="E14" i="1" s="1"/>
  <c r="F14" i="1" s="1"/>
  <c r="D16" i="1"/>
  <c r="E16" i="1" s="1"/>
  <c r="F16" i="1" s="1"/>
  <c r="B11" i="1"/>
  <c r="D11" i="1" s="1"/>
  <c r="E11" i="1" s="1"/>
  <c r="B12" i="1"/>
  <c r="B13" i="1"/>
  <c r="D13" i="1" s="1"/>
  <c r="E13" i="1" s="1"/>
  <c r="B14" i="1"/>
  <c r="B15" i="1"/>
  <c r="D15" i="1" s="1"/>
  <c r="E15" i="1" s="1"/>
  <c r="B16" i="1"/>
  <c r="B10" i="1"/>
  <c r="D10" i="1" s="1"/>
  <c r="E10" i="1" s="1"/>
  <c r="F10" i="1" l="1"/>
  <c r="F15" i="1"/>
  <c r="F13" i="1"/>
  <c r="F11" i="1"/>
</calcChain>
</file>

<file path=xl/sharedStrings.xml><?xml version="1.0" encoding="utf-8"?>
<sst xmlns="http://schemas.openxmlformats.org/spreadsheetml/2006/main" count="12" uniqueCount="12">
  <si>
    <t xml:space="preserve">Optimale Bestellmenge </t>
  </si>
  <si>
    <t>elektronische Schieblehre</t>
  </si>
  <si>
    <t>Anzahl der Bestellungen</t>
  </si>
  <si>
    <t>Bestellmenge 
in Stück</t>
  </si>
  <si>
    <t>durchschnittlicher Lagerbestand in €</t>
  </si>
  <si>
    <t>Lagerhaltungs- kosten</t>
  </si>
  <si>
    <t>Bestellkosten 
in €</t>
  </si>
  <si>
    <t>Gesamtkosten 
in €</t>
  </si>
  <si>
    <t>Jahresbedarf:</t>
  </si>
  <si>
    <t>Einkaufspreis:</t>
  </si>
  <si>
    <t>Bestellkosten:</t>
  </si>
  <si>
    <t>Lagerhaltungkostensatz: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</si>
</sst>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#,##0.00\ &quot;€&quot;"/>
    <numFmt numFmtId="165" formatCode="0.0%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4"/>
      <name val="Arial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4" fontId="1" fillId="0" borderId="0" applyFont="0" applyFill="0" applyBorder="0" applyAlignment="0" applyProtection="0"/>
  </cellStyleXfs>
  <cellXfs count="24">
    <xf numFmtId="0" fontId="0" fillId="0" borderId="0" xfId="0"/>
    <xf numFmtId="0" fontId="1" fillId="0" borderId="0" xfId="1"/>
    <xf numFmtId="0" fontId="3" fillId="0" borderId="0" xfId="1" applyFont="1"/>
    <xf numFmtId="0" fontId="3" fillId="0" borderId="1" xfId="1" applyFont="1" applyBorder="1" applyAlignment="1">
      <alignment wrapText="1"/>
    </xf>
    <xf numFmtId="0" fontId="2" fillId="0" borderId="1" xfId="1" applyFont="1" applyBorder="1"/>
    <xf numFmtId="44" fontId="2" fillId="0" borderId="1" xfId="2" applyFont="1" applyBorder="1"/>
    <xf numFmtId="44" fontId="2" fillId="0" borderId="1" xfId="1" applyNumberFormat="1" applyFont="1" applyBorder="1"/>
    <xf numFmtId="0" fontId="3" fillId="0" borderId="1" xfId="1" applyFont="1" applyBorder="1" applyAlignment="1">
      <alignment horizontal="center"/>
    </xf>
    <xf numFmtId="0" fontId="4" fillId="0" borderId="0" xfId="1" applyFont="1" applyAlignment="1">
      <alignment horizontal="center"/>
    </xf>
    <xf numFmtId="164" fontId="4" fillId="0" borderId="0" xfId="1" applyNumberFormat="1" applyFont="1" applyAlignment="1">
      <alignment horizontal="center"/>
    </xf>
    <xf numFmtId="164" fontId="2" fillId="0" borderId="1" xfId="1" applyNumberFormat="1" applyFont="1" applyBorder="1"/>
    <xf numFmtId="0" fontId="5" fillId="0" borderId="0" xfId="1" applyFont="1" applyFill="1" applyAlignment="1">
      <alignment horizontal="center"/>
    </xf>
    <xf numFmtId="0" fontId="3" fillId="0" borderId="1" xfId="1" applyFont="1" applyBorder="1" applyAlignment="1">
      <alignment horizontal="center" wrapText="1"/>
    </xf>
    <xf numFmtId="0" fontId="6" fillId="0" borderId="1" xfId="1" applyFont="1" applyBorder="1" applyAlignment="1">
      <alignment horizontal="center"/>
    </xf>
    <xf numFmtId="0" fontId="7" fillId="0" borderId="1" xfId="1" applyFont="1" applyBorder="1"/>
    <xf numFmtId="164" fontId="7" fillId="0" borderId="1" xfId="1" applyNumberFormat="1" applyFont="1" applyBorder="1"/>
    <xf numFmtId="44" fontId="7" fillId="0" borderId="1" xfId="2" applyFont="1" applyBorder="1"/>
    <xf numFmtId="44" fontId="7" fillId="0" borderId="1" xfId="1" applyNumberFormat="1" applyFont="1" applyBorder="1"/>
    <xf numFmtId="0" fontId="4" fillId="0" borderId="0" xfId="1" applyFont="1" applyAlignment="1">
      <alignment horizontal="left"/>
    </xf>
    <xf numFmtId="0" fontId="5" fillId="0" borderId="0" xfId="1" applyFont="1" applyAlignment="1">
      <alignment horizontal="left"/>
    </xf>
    <xf numFmtId="164" fontId="4" fillId="0" borderId="0" xfId="1" applyNumberFormat="1" applyFont="1" applyAlignment="1">
      <alignment horizontal="left"/>
    </xf>
    <xf numFmtId="165" fontId="4" fillId="0" borderId="0" xfId="1" applyNumberFormat="1" applyFont="1" applyAlignment="1">
      <alignment horizontal="left"/>
    </xf>
    <xf numFmtId="0" fontId="5" fillId="0" borderId="0" xfId="1" applyFont="1" applyFill="1" applyAlignment="1">
      <alignment horizontal="left"/>
    </xf>
    <xf numFmtId="0" fontId="4" fillId="0" borderId="0" xfId="1" applyFont="1" applyAlignment="1">
      <alignment horizontal="center"/>
    </xf>
  </cellXfs>
  <cellStyles count="3">
    <cellStyle name="Euro" xfId="2" xr:uid="{00000000-0005-0000-0000-000000000000}"/>
    <cellStyle name="Standard" xfId="0" builtinId="0"/>
    <cellStyle name="Standard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optimale</a:t>
            </a:r>
            <a:r>
              <a:rPr lang="de-DE" baseline="0"/>
              <a:t> Bestellmenge</a:t>
            </a:r>
            <a:endParaRPr lang="de-DE"/>
          </a:p>
        </c:rich>
      </c:tx>
      <c:overlay val="1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Bestellkosten</c:v>
          </c:tx>
          <c:xVal>
            <c:numRef>
              <c:f>Tabelle1!$A$10:$A$16</c:f>
              <c:numCache>
                <c:formatCode>General</c:formatCode>
                <c:ptCount val="7"/>
                <c:pt idx="0">
                  <c:v>30</c:v>
                </c:pt>
                <c:pt idx="1">
                  <c:v>25</c:v>
                </c:pt>
                <c:pt idx="2">
                  <c:v>20</c:v>
                </c:pt>
                <c:pt idx="3">
                  <c:v>15</c:v>
                </c:pt>
                <c:pt idx="4">
                  <c:v>10</c:v>
                </c:pt>
                <c:pt idx="5">
                  <c:v>5</c:v>
                </c:pt>
                <c:pt idx="6">
                  <c:v>1</c:v>
                </c:pt>
              </c:numCache>
            </c:numRef>
          </c:xVal>
          <c:yVal>
            <c:numRef>
              <c:f>Tabelle1!$C$10:$C$16</c:f>
              <c:numCache>
                <c:formatCode>#,##0.00\ "€"</c:formatCode>
                <c:ptCount val="7"/>
                <c:pt idx="0">
                  <c:v>2700</c:v>
                </c:pt>
                <c:pt idx="1">
                  <c:v>2250</c:v>
                </c:pt>
                <c:pt idx="2">
                  <c:v>1800</c:v>
                </c:pt>
                <c:pt idx="3">
                  <c:v>1350</c:v>
                </c:pt>
                <c:pt idx="4">
                  <c:v>900</c:v>
                </c:pt>
                <c:pt idx="5">
                  <c:v>450</c:v>
                </c:pt>
                <c:pt idx="6">
                  <c:v>90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F4B-46BF-9C28-7B6409BB96DB}"/>
            </c:ext>
          </c:extLst>
        </c:ser>
        <c:ser>
          <c:idx val="1"/>
          <c:order val="1"/>
          <c:tx>
            <c:v>Lagerhaltungskosten</c:v>
          </c:tx>
          <c:xVal>
            <c:numRef>
              <c:f>Tabelle1!$A$10:$A$16</c:f>
              <c:numCache>
                <c:formatCode>General</c:formatCode>
                <c:ptCount val="7"/>
                <c:pt idx="0">
                  <c:v>30</c:v>
                </c:pt>
                <c:pt idx="1">
                  <c:v>25</c:v>
                </c:pt>
                <c:pt idx="2">
                  <c:v>20</c:v>
                </c:pt>
                <c:pt idx="3">
                  <c:v>15</c:v>
                </c:pt>
                <c:pt idx="4">
                  <c:v>10</c:v>
                </c:pt>
                <c:pt idx="5">
                  <c:v>5</c:v>
                </c:pt>
                <c:pt idx="6">
                  <c:v>1</c:v>
                </c:pt>
              </c:numCache>
            </c:numRef>
          </c:xVal>
          <c:yVal>
            <c:numRef>
              <c:f>Tabelle1!$E$10:$E$16</c:f>
              <c:numCache>
                <c:formatCode>_("€"* #,##0.00_);_("€"* \(#,##0.00\);_("€"* "-"??_);_(@_)</c:formatCode>
                <c:ptCount val="7"/>
                <c:pt idx="0">
                  <c:v>239.52</c:v>
                </c:pt>
                <c:pt idx="1">
                  <c:v>287.42399999999998</c:v>
                </c:pt>
                <c:pt idx="2">
                  <c:v>359.28000000000003</c:v>
                </c:pt>
                <c:pt idx="3">
                  <c:v>479.04</c:v>
                </c:pt>
                <c:pt idx="4">
                  <c:v>718.56000000000006</c:v>
                </c:pt>
                <c:pt idx="5">
                  <c:v>1437.1200000000001</c:v>
                </c:pt>
                <c:pt idx="6">
                  <c:v>7185.6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F4B-46BF-9C28-7B6409BB96DB}"/>
            </c:ext>
          </c:extLst>
        </c:ser>
        <c:ser>
          <c:idx val="2"/>
          <c:order val="2"/>
          <c:tx>
            <c:v>Gesamtkosten</c:v>
          </c:tx>
          <c:xVal>
            <c:numRef>
              <c:f>Tabelle1!$A$10:$A$16</c:f>
              <c:numCache>
                <c:formatCode>General</c:formatCode>
                <c:ptCount val="7"/>
                <c:pt idx="0">
                  <c:v>30</c:v>
                </c:pt>
                <c:pt idx="1">
                  <c:v>25</c:v>
                </c:pt>
                <c:pt idx="2">
                  <c:v>20</c:v>
                </c:pt>
                <c:pt idx="3">
                  <c:v>15</c:v>
                </c:pt>
                <c:pt idx="4">
                  <c:v>10</c:v>
                </c:pt>
                <c:pt idx="5">
                  <c:v>5</c:v>
                </c:pt>
                <c:pt idx="6">
                  <c:v>1</c:v>
                </c:pt>
              </c:numCache>
            </c:numRef>
          </c:xVal>
          <c:yVal>
            <c:numRef>
              <c:f>Tabelle1!$F$10:$F$16</c:f>
              <c:numCache>
                <c:formatCode>#,##0.00\ "€"</c:formatCode>
                <c:ptCount val="7"/>
                <c:pt idx="0">
                  <c:v>2939.52</c:v>
                </c:pt>
                <c:pt idx="1">
                  <c:v>2537.424</c:v>
                </c:pt>
                <c:pt idx="2">
                  <c:v>2159.2800000000002</c:v>
                </c:pt>
                <c:pt idx="3">
                  <c:v>1829.04</c:v>
                </c:pt>
                <c:pt idx="4">
                  <c:v>1618.56</c:v>
                </c:pt>
                <c:pt idx="5">
                  <c:v>1887.1200000000001</c:v>
                </c:pt>
                <c:pt idx="6">
                  <c:v>7275.6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EF4B-46BF-9C28-7B6409BB96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6418176"/>
        <c:axId val="106420096"/>
      </c:scatterChart>
      <c:valAx>
        <c:axId val="1064181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de-DE"/>
                  <a:t>Menge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06420096"/>
        <c:crosses val="autoZero"/>
        <c:crossBetween val="midCat"/>
      </c:valAx>
      <c:valAx>
        <c:axId val="10642009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de-DE"/>
                  <a:t>Kosten</a:t>
                </a:r>
              </a:p>
            </c:rich>
          </c:tx>
          <c:overlay val="0"/>
        </c:title>
        <c:numFmt formatCode="#,##0.00\ &quot;€&quot;" sourceLinked="1"/>
        <c:majorTickMark val="out"/>
        <c:minorTickMark val="none"/>
        <c:tickLblPos val="nextTo"/>
        <c:crossAx val="106418176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666749</xdr:colOff>
      <xdr:row>16</xdr:row>
      <xdr:rowOff>85725</xdr:rowOff>
    </xdr:from>
    <xdr:to>
      <xdr:col>4</xdr:col>
      <xdr:colOff>104774</xdr:colOff>
      <xdr:row>32</xdr:row>
      <xdr:rowOff>19050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6"/>
  <sheetViews>
    <sheetView tabSelected="1" workbookViewId="0">
      <selection activeCell="A2" sqref="A2:A5"/>
    </sheetView>
  </sheetViews>
  <sheetFormatPr baseColWidth="10" defaultRowHeight="15" x14ac:dyDescent="0.25"/>
  <cols>
    <col min="1" max="1" width="30.140625" bestFit="1" customWidth="1"/>
    <col min="2" max="2" width="20.140625" customWidth="1"/>
    <col min="3" max="3" width="20" customWidth="1"/>
    <col min="4" max="4" width="22.5703125" customWidth="1"/>
    <col min="5" max="5" width="20.7109375" customWidth="1"/>
    <col min="6" max="6" width="18.28515625" customWidth="1"/>
  </cols>
  <sheetData>
    <row r="1" spans="1:6" ht="18" x14ac:dyDescent="0.25">
      <c r="A1" s="23" t="s">
        <v>0</v>
      </c>
      <c r="B1" s="23"/>
      <c r="C1" s="23"/>
      <c r="D1" s="23"/>
      <c r="E1" s="23"/>
      <c r="F1" s="23"/>
    </row>
    <row r="2" spans="1:6" ht="18" x14ac:dyDescent="0.25">
      <c r="A2" s="18" t="s">
        <v>8</v>
      </c>
      <c r="B2" s="18">
        <v>900</v>
      </c>
      <c r="C2" s="8"/>
      <c r="D2" s="8"/>
      <c r="E2" s="8"/>
      <c r="F2" s="8"/>
    </row>
    <row r="3" spans="1:6" ht="18" x14ac:dyDescent="0.25">
      <c r="A3" s="19" t="s">
        <v>10</v>
      </c>
      <c r="B3" s="20">
        <v>90</v>
      </c>
      <c r="C3" s="8"/>
      <c r="D3" s="8"/>
      <c r="E3" s="8"/>
      <c r="F3" s="8"/>
    </row>
    <row r="4" spans="1:6" ht="18" x14ac:dyDescent="0.25">
      <c r="A4" s="19" t="s">
        <v>11</v>
      </c>
      <c r="B4" s="21">
        <v>0.16</v>
      </c>
      <c r="C4" s="8"/>
      <c r="D4" s="8"/>
      <c r="E4" s="8"/>
      <c r="F4" s="8"/>
    </row>
    <row r="5" spans="1:6" ht="18" x14ac:dyDescent="0.25">
      <c r="A5" s="22" t="s">
        <v>9</v>
      </c>
      <c r="B5" s="20">
        <v>99.8</v>
      </c>
    </row>
    <row r="6" spans="1:6" ht="18" x14ac:dyDescent="0.25">
      <c r="A6" s="11"/>
      <c r="B6" s="9"/>
    </row>
    <row r="7" spans="1:6" ht="15.75" x14ac:dyDescent="0.25">
      <c r="A7" s="2">
        <v>221066</v>
      </c>
      <c r="B7" s="2" t="s">
        <v>1</v>
      </c>
      <c r="C7" s="1"/>
      <c r="D7" s="1"/>
      <c r="E7" s="1"/>
      <c r="F7" s="1"/>
    </row>
    <row r="9" spans="1:6" ht="31.5" x14ac:dyDescent="0.25">
      <c r="A9" s="3" t="s">
        <v>2</v>
      </c>
      <c r="B9" s="12" t="s">
        <v>3</v>
      </c>
      <c r="C9" s="12" t="s">
        <v>6</v>
      </c>
      <c r="D9" s="3" t="s">
        <v>4</v>
      </c>
      <c r="E9" s="3" t="s">
        <v>5</v>
      </c>
      <c r="F9" s="3" t="s">
        <v>7</v>
      </c>
    </row>
    <row r="10" spans="1:6" ht="15.75" x14ac:dyDescent="0.25">
      <c r="A10" s="7">
        <v>30</v>
      </c>
      <c r="B10" s="4">
        <f>$B$2/A10</f>
        <v>30</v>
      </c>
      <c r="C10" s="10">
        <f>A10*$B$3</f>
        <v>2700</v>
      </c>
      <c r="D10" s="5">
        <f>(B10/2)*$B$5</f>
        <v>1497</v>
      </c>
      <c r="E10" s="6">
        <f>D10*$B$4</f>
        <v>239.52</v>
      </c>
      <c r="F10" s="10">
        <f>C10+E10</f>
        <v>2939.52</v>
      </c>
    </row>
    <row r="11" spans="1:6" ht="15.75" x14ac:dyDescent="0.25">
      <c r="A11" s="7">
        <v>25</v>
      </c>
      <c r="B11" s="4">
        <f t="shared" ref="B11:B16" si="0">$B$2/A11</f>
        <v>36</v>
      </c>
      <c r="C11" s="10">
        <f t="shared" ref="C11:C16" si="1">A11*$B$3</f>
        <v>2250</v>
      </c>
      <c r="D11" s="5">
        <f t="shared" ref="D11:D16" si="2">(B11/2)*$B$5</f>
        <v>1796.3999999999999</v>
      </c>
      <c r="E11" s="6">
        <f t="shared" ref="E11:E16" si="3">D11*$B$4</f>
        <v>287.42399999999998</v>
      </c>
      <c r="F11" s="10">
        <f t="shared" ref="F11:F16" si="4">C11+E11</f>
        <v>2537.424</v>
      </c>
    </row>
    <row r="12" spans="1:6" ht="15.75" x14ac:dyDescent="0.25">
      <c r="A12" s="7">
        <v>20</v>
      </c>
      <c r="B12" s="4">
        <f t="shared" si="0"/>
        <v>45</v>
      </c>
      <c r="C12" s="10">
        <f t="shared" si="1"/>
        <v>1800</v>
      </c>
      <c r="D12" s="5">
        <f t="shared" si="2"/>
        <v>2245.5</v>
      </c>
      <c r="E12" s="6">
        <f t="shared" si="3"/>
        <v>359.28000000000003</v>
      </c>
      <c r="F12" s="10">
        <f t="shared" si="4"/>
        <v>2159.2800000000002</v>
      </c>
    </row>
    <row r="13" spans="1:6" ht="15.75" x14ac:dyDescent="0.25">
      <c r="A13" s="7">
        <v>15</v>
      </c>
      <c r="B13" s="4">
        <f t="shared" si="0"/>
        <v>60</v>
      </c>
      <c r="C13" s="10">
        <f t="shared" si="1"/>
        <v>1350</v>
      </c>
      <c r="D13" s="5">
        <f t="shared" si="2"/>
        <v>2994</v>
      </c>
      <c r="E13" s="6">
        <f t="shared" si="3"/>
        <v>479.04</v>
      </c>
      <c r="F13" s="10">
        <f t="shared" si="4"/>
        <v>1829.04</v>
      </c>
    </row>
    <row r="14" spans="1:6" ht="15.75" x14ac:dyDescent="0.25">
      <c r="A14" s="13">
        <v>10</v>
      </c>
      <c r="B14" s="14">
        <f t="shared" si="0"/>
        <v>90</v>
      </c>
      <c r="C14" s="15">
        <f t="shared" si="1"/>
        <v>900</v>
      </c>
      <c r="D14" s="16">
        <f t="shared" si="2"/>
        <v>4491</v>
      </c>
      <c r="E14" s="17">
        <f t="shared" si="3"/>
        <v>718.56000000000006</v>
      </c>
      <c r="F14" s="15">
        <f t="shared" si="4"/>
        <v>1618.56</v>
      </c>
    </row>
    <row r="15" spans="1:6" ht="15.75" x14ac:dyDescent="0.25">
      <c r="A15" s="7">
        <v>5</v>
      </c>
      <c r="B15" s="4">
        <f t="shared" si="0"/>
        <v>180</v>
      </c>
      <c r="C15" s="10">
        <f t="shared" si="1"/>
        <v>450</v>
      </c>
      <c r="D15" s="5">
        <f t="shared" si="2"/>
        <v>8982</v>
      </c>
      <c r="E15" s="6">
        <f t="shared" si="3"/>
        <v>1437.1200000000001</v>
      </c>
      <c r="F15" s="10">
        <f t="shared" si="4"/>
        <v>1887.1200000000001</v>
      </c>
    </row>
    <row r="16" spans="1:6" ht="15.75" x14ac:dyDescent="0.25">
      <c r="A16" s="7">
        <v>1</v>
      </c>
      <c r="B16" s="4">
        <f t="shared" si="0"/>
        <v>900</v>
      </c>
      <c r="C16" s="10">
        <f t="shared" si="1"/>
        <v>90</v>
      </c>
      <c r="D16" s="5">
        <f t="shared" si="2"/>
        <v>44910</v>
      </c>
      <c r="E16" s="6">
        <f t="shared" si="3"/>
        <v>7185.6</v>
      </c>
      <c r="F16" s="10">
        <f t="shared" si="4"/>
        <v>7275.6</v>
      </c>
    </row>
  </sheetData>
  <mergeCells count="1">
    <mergeCell ref="A1:F1"/>
  </mergeCells>
  <pageMargins left="0.70866141732283472" right="0.70866141732283472" top="0.78740157480314965" bottom="0.78740157480314965" header="0.31496062992125984" footer="0.31496062992125984"/>
  <pageSetup paperSize="9" scale="6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Eva Schif</cp:lastModifiedBy>
  <cp:lastPrinted>2018-06-06T08:46:35Z</cp:lastPrinted>
  <dcterms:created xsi:type="dcterms:W3CDTF">2016-12-13T14:26:01Z</dcterms:created>
  <dcterms:modified xsi:type="dcterms:W3CDTF">2018-12-09T13:33:45Z</dcterms:modified>
</cp:coreProperties>
</file>